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/>
  </bookViews>
  <sheets>
    <sheet name="szakmai+ közösségi+pro juventut" sheetId="3" r:id="rId1"/>
  </sheets>
  <calcPr calcId="145621"/>
</workbook>
</file>

<file path=xl/calcChain.xml><?xml version="1.0" encoding="utf-8"?>
<calcChain xmlns="http://schemas.openxmlformats.org/spreadsheetml/2006/main">
  <c r="I17" i="3" l="1"/>
  <c r="G19" i="3"/>
  <c r="G15" i="3"/>
  <c r="I15" i="3" s="1"/>
  <c r="G18" i="3"/>
  <c r="I18" i="3" s="1"/>
  <c r="I14" i="3"/>
  <c r="G13" i="3"/>
  <c r="G12" i="3"/>
  <c r="G11" i="3"/>
  <c r="I11" i="3" s="1"/>
  <c r="G10" i="3"/>
  <c r="G9" i="3"/>
  <c r="G7" i="3"/>
  <c r="I7" i="3" s="1"/>
  <c r="G6" i="3"/>
  <c r="G5" i="3"/>
  <c r="G4" i="3"/>
  <c r="G3" i="3"/>
  <c r="I10" i="3" l="1"/>
  <c r="I9" i="3"/>
  <c r="I8" i="3"/>
  <c r="I6" i="3"/>
  <c r="I5" i="3"/>
  <c r="I4" i="3"/>
  <c r="I13" i="3"/>
  <c r="I12" i="3"/>
</calcChain>
</file>

<file path=xl/sharedStrings.xml><?xml version="1.0" encoding="utf-8"?>
<sst xmlns="http://schemas.openxmlformats.org/spreadsheetml/2006/main" count="92" uniqueCount="35">
  <si>
    <t>Kar</t>
  </si>
  <si>
    <t>HHK</t>
  </si>
  <si>
    <t>IJQUXI</t>
  </si>
  <si>
    <t>ÁKK</t>
  </si>
  <si>
    <t>NETK</t>
  </si>
  <si>
    <t>GISO0A</t>
  </si>
  <si>
    <t>O4WLC7</t>
  </si>
  <si>
    <t xml:space="preserve">Neptun </t>
  </si>
  <si>
    <t>Szakmai pont</t>
  </si>
  <si>
    <t>Közösségi pont</t>
  </si>
  <si>
    <t>Pro Juventute pont</t>
  </si>
  <si>
    <t>RTK</t>
  </si>
  <si>
    <t>GUJNWW</t>
  </si>
  <si>
    <t>JTWKEZ</t>
  </si>
  <si>
    <t>ENB5SD</t>
  </si>
  <si>
    <t>NRH6AD</t>
  </si>
  <si>
    <t>AJX8L1</t>
  </si>
  <si>
    <t>HMT63Y</t>
  </si>
  <si>
    <t>RX07QP</t>
  </si>
  <si>
    <t>U66FU8</t>
  </si>
  <si>
    <t>O3PK5L</t>
  </si>
  <si>
    <t>WEUQ69</t>
  </si>
  <si>
    <t>CYNJXH</t>
  </si>
  <si>
    <t>JOOJSH</t>
  </si>
  <si>
    <t>UTIG55</t>
  </si>
  <si>
    <t>CLFKHD</t>
  </si>
  <si>
    <t>Y0U8E4</t>
  </si>
  <si>
    <t>Pályázott</t>
  </si>
  <si>
    <t>Szakmai</t>
  </si>
  <si>
    <t>Közösségi</t>
  </si>
  <si>
    <t>Juve</t>
  </si>
  <si>
    <t>X</t>
  </si>
  <si>
    <t>KAR</t>
  </si>
  <si>
    <t>TANULMÁNYI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</si>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</sst>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7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 textRotation="90"/>
    </xf>
    <xf numFmtId="0" fontId="1" fillId="5" borderId="24" xfId="0" applyFont="1" applyFill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textRotation="90"/>
    </xf>
    <xf numFmtId="0" fontId="1" fillId="2" borderId="25" xfId="0" applyFont="1" applyFill="1" applyBorder="1" applyAlignment="1">
      <alignment horizontal="center" vertical="center" textRotation="90"/>
    </xf>
    <xf numFmtId="0" fontId="1" fillId="2" borderId="24" xfId="0" applyFont="1" applyFill="1" applyBorder="1" applyAlignment="1">
      <alignment horizontal="center" vertical="center" textRotation="90"/>
    </xf>
    <xf numFmtId="0" fontId="1" fillId="3" borderId="23" xfId="0" applyFont="1" applyFill="1" applyBorder="1" applyAlignment="1">
      <alignment horizontal="center" vertical="center" textRotation="90"/>
    </xf>
    <xf numFmtId="0" fontId="1" fillId="3" borderId="25" xfId="0" applyFont="1" applyFill="1" applyBorder="1" applyAlignment="1">
      <alignment horizontal="center" vertical="center" textRotation="90"/>
    </xf>
    <xf numFmtId="0" fontId="1" fillId="3" borderId="24" xfId="0" applyFont="1" applyFill="1" applyBorder="1" applyAlignment="1">
      <alignment horizontal="center" vertical="center" textRotation="90"/>
    </xf>
    <xf numFmtId="0" fontId="1" fillId="4" borderId="23" xfId="0" applyFont="1" applyFill="1" applyBorder="1" applyAlignment="1">
      <alignment horizontal="center" vertical="center" textRotation="90"/>
    </xf>
    <xf numFmtId="0" fontId="1" fillId="4" borderId="25" xfId="0" applyFont="1" applyFill="1" applyBorder="1" applyAlignment="1">
      <alignment horizontal="center" vertical="center" textRotation="90"/>
    </xf>
    <xf numFmtId="0" fontId="1" fillId="4" borderId="24" xfId="0" applyFont="1" applyFill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G10" sqref="G10"/>
    </sheetView>
  </sheetViews>
  <sheetFormatPr defaultRowHeight="15" x14ac:dyDescent="0.25"/>
  <cols>
    <col min="5" max="5" width="10" customWidth="1"/>
    <col min="7" max="7" width="12.7109375" bestFit="1" customWidth="1"/>
    <col min="8" max="8" width="14.42578125" bestFit="1" customWidth="1"/>
    <col min="9" max="9" width="17.5703125" customWidth="1"/>
    <col min="10" max="10" width="0.140625" hidden="1" customWidth="1"/>
  </cols>
  <sheetData>
    <row r="1" spans="1:11" ht="15.75" thickBot="1" x14ac:dyDescent="0.3">
      <c r="A1" s="43" t="s">
        <v>32</v>
      </c>
      <c r="B1" s="43" t="s">
        <v>7</v>
      </c>
      <c r="C1" s="45" t="s">
        <v>0</v>
      </c>
      <c r="D1" s="49" t="s">
        <v>27</v>
      </c>
      <c r="E1" s="50"/>
      <c r="F1" s="51"/>
      <c r="G1" s="45" t="s">
        <v>8</v>
      </c>
      <c r="H1" s="45" t="s">
        <v>9</v>
      </c>
      <c r="I1" s="45" t="s">
        <v>10</v>
      </c>
      <c r="J1" s="43" t="s">
        <v>33</v>
      </c>
      <c r="K1" s="38"/>
    </row>
    <row r="2" spans="1:11" ht="15.75" thickBot="1" x14ac:dyDescent="0.3">
      <c r="A2" s="47"/>
      <c r="B2" s="47"/>
      <c r="C2" s="48"/>
      <c r="D2" s="1" t="s">
        <v>28</v>
      </c>
      <c r="E2" s="1" t="s">
        <v>29</v>
      </c>
      <c r="F2" s="1" t="s">
        <v>30</v>
      </c>
      <c r="G2" s="46"/>
      <c r="H2" s="46"/>
      <c r="I2" s="46"/>
      <c r="J2" s="44"/>
      <c r="K2" s="38"/>
    </row>
    <row r="3" spans="1:11" ht="15" customHeight="1" x14ac:dyDescent="0.25">
      <c r="A3" s="52" t="s">
        <v>3</v>
      </c>
      <c r="B3" s="8" t="s">
        <v>13</v>
      </c>
      <c r="C3" s="9" t="s">
        <v>3</v>
      </c>
      <c r="D3" s="9"/>
      <c r="E3" s="9" t="s">
        <v>31</v>
      </c>
      <c r="F3" s="14" t="s">
        <v>31</v>
      </c>
      <c r="G3" s="19">
        <f>20+J3</f>
        <v>40</v>
      </c>
      <c r="H3" s="19">
        <v>55</v>
      </c>
      <c r="I3" s="32">
        <v>75</v>
      </c>
      <c r="J3" s="19">
        <v>20</v>
      </c>
      <c r="K3" s="38"/>
    </row>
    <row r="4" spans="1:11" ht="15" customHeight="1" x14ac:dyDescent="0.25">
      <c r="A4" s="53"/>
      <c r="B4" s="4" t="s">
        <v>15</v>
      </c>
      <c r="C4" s="5" t="s">
        <v>3</v>
      </c>
      <c r="D4" s="5" t="s">
        <v>31</v>
      </c>
      <c r="E4" s="5" t="s">
        <v>31</v>
      </c>
      <c r="F4" s="15" t="s">
        <v>31</v>
      </c>
      <c r="G4" s="20">
        <f>93+J4</f>
        <v>137</v>
      </c>
      <c r="H4" s="20">
        <v>8</v>
      </c>
      <c r="I4" s="33">
        <f>SUM(G4:H4)</f>
        <v>145</v>
      </c>
      <c r="J4" s="20">
        <v>44</v>
      </c>
      <c r="K4" s="38"/>
    </row>
    <row r="5" spans="1:11" ht="15" customHeight="1" x14ac:dyDescent="0.25">
      <c r="A5" s="53"/>
      <c r="B5" s="2" t="s">
        <v>14</v>
      </c>
      <c r="C5" s="3" t="s">
        <v>3</v>
      </c>
      <c r="D5" s="3" t="s">
        <v>31</v>
      </c>
      <c r="E5" s="3"/>
      <c r="F5" s="16" t="s">
        <v>31</v>
      </c>
      <c r="G5" s="21">
        <f>100+J5</f>
        <v>146</v>
      </c>
      <c r="H5" s="21" t="s">
        <v>34</v>
      </c>
      <c r="I5" s="34">
        <f>SUM(G5:H5)</f>
        <v>146</v>
      </c>
      <c r="J5" s="25">
        <v>46</v>
      </c>
      <c r="K5" s="38"/>
    </row>
    <row r="6" spans="1:11" ht="15" customHeight="1" x14ac:dyDescent="0.25">
      <c r="A6" s="53"/>
      <c r="B6" s="4" t="s">
        <v>26</v>
      </c>
      <c r="C6" s="5" t="s">
        <v>3</v>
      </c>
      <c r="D6" s="5" t="s">
        <v>31</v>
      </c>
      <c r="E6" s="5"/>
      <c r="F6" s="15" t="s">
        <v>31</v>
      </c>
      <c r="G6" s="20">
        <f>146+J6</f>
        <v>171</v>
      </c>
      <c r="H6" s="20">
        <v>41</v>
      </c>
      <c r="I6" s="33">
        <f>SUM(G6:H6)</f>
        <v>212</v>
      </c>
      <c r="J6" s="20">
        <v>25</v>
      </c>
      <c r="K6" s="38"/>
    </row>
    <row r="7" spans="1:11" ht="15" customHeight="1" x14ac:dyDescent="0.25">
      <c r="A7" s="53"/>
      <c r="B7" s="2" t="s">
        <v>17</v>
      </c>
      <c r="C7" s="3" t="s">
        <v>3</v>
      </c>
      <c r="D7" s="3"/>
      <c r="E7" s="27" t="s">
        <v>31</v>
      </c>
      <c r="F7" s="16" t="s">
        <v>31</v>
      </c>
      <c r="G7" s="21">
        <f>75+J7</f>
        <v>109</v>
      </c>
      <c r="H7" s="21">
        <v>148</v>
      </c>
      <c r="I7" s="34">
        <f>G7+H7</f>
        <v>257</v>
      </c>
      <c r="J7" s="25">
        <v>34</v>
      </c>
      <c r="K7" s="38"/>
    </row>
    <row r="8" spans="1:11" ht="15" customHeight="1" x14ac:dyDescent="0.25">
      <c r="A8" s="53"/>
      <c r="B8" s="4" t="s">
        <v>2</v>
      </c>
      <c r="C8" s="5" t="s">
        <v>3</v>
      </c>
      <c r="D8" s="5"/>
      <c r="E8" s="5" t="s">
        <v>31</v>
      </c>
      <c r="F8" s="31" t="s">
        <v>31</v>
      </c>
      <c r="G8" s="20"/>
      <c r="H8" s="20">
        <v>282</v>
      </c>
      <c r="I8" s="33">
        <f>SUM(G8:H8)</f>
        <v>282</v>
      </c>
      <c r="J8" s="20" t="s">
        <v>33</v>
      </c>
      <c r="K8" s="38"/>
    </row>
    <row r="9" spans="1:11" ht="15" customHeight="1" x14ac:dyDescent="0.25">
      <c r="A9" s="53"/>
      <c r="B9" s="2" t="s">
        <v>16</v>
      </c>
      <c r="C9" s="3" t="s">
        <v>3</v>
      </c>
      <c r="D9" s="3" t="s">
        <v>31</v>
      </c>
      <c r="E9" s="3"/>
      <c r="F9" s="16" t="s">
        <v>31</v>
      </c>
      <c r="G9" s="21">
        <f>111+J9</f>
        <v>153</v>
      </c>
      <c r="H9" s="21"/>
      <c r="I9" s="34">
        <f>SUM(G9:H9)</f>
        <v>153</v>
      </c>
      <c r="J9" s="25">
        <v>42</v>
      </c>
      <c r="K9" s="38"/>
    </row>
    <row r="10" spans="1:11" ht="15" customHeight="1" x14ac:dyDescent="0.25">
      <c r="A10" s="53"/>
      <c r="B10" s="4" t="s">
        <v>5</v>
      </c>
      <c r="C10" s="5" t="s">
        <v>3</v>
      </c>
      <c r="D10" s="29" t="s">
        <v>31</v>
      </c>
      <c r="E10" s="5"/>
      <c r="F10" s="15" t="s">
        <v>31</v>
      </c>
      <c r="G10" s="20">
        <f>208.5+J10</f>
        <v>233.5</v>
      </c>
      <c r="H10" s="20">
        <v>15</v>
      </c>
      <c r="I10" s="33">
        <f>SUM(G10:H10)</f>
        <v>248.5</v>
      </c>
      <c r="J10" s="20">
        <v>25</v>
      </c>
      <c r="K10" s="38"/>
    </row>
    <row r="11" spans="1:11" ht="15" customHeight="1" thickBot="1" x14ac:dyDescent="0.3">
      <c r="A11" s="54"/>
      <c r="B11" s="10" t="s">
        <v>6</v>
      </c>
      <c r="C11" s="11" t="s">
        <v>3</v>
      </c>
      <c r="D11" s="11" t="s">
        <v>31</v>
      </c>
      <c r="E11" s="11" t="s">
        <v>31</v>
      </c>
      <c r="F11" s="17" t="s">
        <v>31</v>
      </c>
      <c r="G11" s="22">
        <f>183+J11</f>
        <v>215</v>
      </c>
      <c r="H11" s="22">
        <v>38</v>
      </c>
      <c r="I11" s="35">
        <f>G11+H11</f>
        <v>253</v>
      </c>
      <c r="J11" s="26">
        <v>32</v>
      </c>
      <c r="K11" s="38"/>
    </row>
    <row r="12" spans="1:11" ht="15" customHeight="1" x14ac:dyDescent="0.25">
      <c r="A12" s="55" t="s">
        <v>4</v>
      </c>
      <c r="B12" s="12" t="s">
        <v>24</v>
      </c>
      <c r="C12" s="13" t="s">
        <v>4</v>
      </c>
      <c r="D12" s="13" t="s">
        <v>31</v>
      </c>
      <c r="E12" s="40" t="s">
        <v>31</v>
      </c>
      <c r="F12" s="39" t="s">
        <v>31</v>
      </c>
      <c r="G12" s="23">
        <f>75+J12</f>
        <v>109</v>
      </c>
      <c r="H12" s="23">
        <v>54</v>
      </c>
      <c r="I12" s="36">
        <f>SUM(G12:H12)</f>
        <v>163</v>
      </c>
      <c r="J12" s="23">
        <v>34</v>
      </c>
      <c r="K12" s="38"/>
    </row>
    <row r="13" spans="1:11" ht="15" customHeight="1" x14ac:dyDescent="0.25">
      <c r="A13" s="56"/>
      <c r="B13" s="2" t="s">
        <v>22</v>
      </c>
      <c r="C13" s="3" t="s">
        <v>4</v>
      </c>
      <c r="D13" s="3" t="s">
        <v>31</v>
      </c>
      <c r="E13" s="3"/>
      <c r="F13" s="30" t="s">
        <v>31</v>
      </c>
      <c r="G13" s="21">
        <f>120+J13</f>
        <v>164</v>
      </c>
      <c r="H13" s="21">
        <v>6</v>
      </c>
      <c r="I13" s="34">
        <f>SUM(G13:H13)</f>
        <v>170</v>
      </c>
      <c r="J13" s="25">
        <v>44</v>
      </c>
      <c r="K13" s="38"/>
    </row>
    <row r="14" spans="1:11" ht="15" customHeight="1" thickBot="1" x14ac:dyDescent="0.3">
      <c r="A14" s="57"/>
      <c r="B14" s="6" t="s">
        <v>18</v>
      </c>
      <c r="C14" s="7" t="s">
        <v>4</v>
      </c>
      <c r="D14" s="28" t="s">
        <v>31</v>
      </c>
      <c r="E14" s="7"/>
      <c r="F14" s="18" t="s">
        <v>31</v>
      </c>
      <c r="G14" s="24">
        <v>110</v>
      </c>
      <c r="H14" s="24"/>
      <c r="I14" s="37">
        <f>G14</f>
        <v>110</v>
      </c>
      <c r="J14" s="24">
        <v>46</v>
      </c>
      <c r="K14" s="38"/>
    </row>
    <row r="15" spans="1:11" ht="15" customHeight="1" x14ac:dyDescent="0.25">
      <c r="A15" s="58" t="s">
        <v>11</v>
      </c>
      <c r="B15" s="8" t="s">
        <v>12</v>
      </c>
      <c r="C15" s="9" t="s">
        <v>11</v>
      </c>
      <c r="D15" s="40" t="s">
        <v>31</v>
      </c>
      <c r="E15" s="9"/>
      <c r="F15" s="14" t="s">
        <v>31</v>
      </c>
      <c r="G15" s="19">
        <f>133+J15</f>
        <v>177</v>
      </c>
      <c r="H15" s="19">
        <v>15</v>
      </c>
      <c r="I15" s="32">
        <f>G15+H15</f>
        <v>192</v>
      </c>
      <c r="J15" s="19">
        <v>44</v>
      </c>
      <c r="K15" s="38"/>
    </row>
    <row r="16" spans="1:11" ht="15" customHeight="1" x14ac:dyDescent="0.25">
      <c r="A16" s="59"/>
      <c r="B16" s="4" t="s">
        <v>20</v>
      </c>
      <c r="C16" s="5" t="s">
        <v>11</v>
      </c>
      <c r="D16" s="5"/>
      <c r="E16" s="29" t="s">
        <v>31</v>
      </c>
      <c r="F16" s="15"/>
      <c r="G16" s="20"/>
      <c r="H16" s="20">
        <v>172</v>
      </c>
      <c r="I16" s="33"/>
      <c r="J16" s="20" t="s">
        <v>31</v>
      </c>
      <c r="K16" s="38"/>
    </row>
    <row r="17" spans="1:11" ht="15" customHeight="1" x14ac:dyDescent="0.25">
      <c r="A17" s="59"/>
      <c r="B17" s="2" t="s">
        <v>19</v>
      </c>
      <c r="C17" s="3" t="s">
        <v>11</v>
      </c>
      <c r="D17" s="3"/>
      <c r="E17" s="3" t="s">
        <v>31</v>
      </c>
      <c r="F17" s="30" t="s">
        <v>31</v>
      </c>
      <c r="G17" s="21">
        <v>32</v>
      </c>
      <c r="H17" s="21">
        <v>188</v>
      </c>
      <c r="I17" s="34">
        <f>G17+H17</f>
        <v>220</v>
      </c>
      <c r="J17" s="25">
        <v>32</v>
      </c>
      <c r="K17" s="38"/>
    </row>
    <row r="18" spans="1:11" ht="15" customHeight="1" thickBot="1" x14ac:dyDescent="0.3">
      <c r="A18" s="60"/>
      <c r="B18" s="6" t="s">
        <v>21</v>
      </c>
      <c r="C18" s="7" t="s">
        <v>11</v>
      </c>
      <c r="D18" s="7" t="s">
        <v>31</v>
      </c>
      <c r="E18" s="7"/>
      <c r="F18" s="18" t="s">
        <v>31</v>
      </c>
      <c r="G18" s="24">
        <f>125+J18</f>
        <v>145</v>
      </c>
      <c r="H18" s="24"/>
      <c r="I18" s="37">
        <f>G18</f>
        <v>145</v>
      </c>
      <c r="J18" s="24">
        <v>20</v>
      </c>
      <c r="K18" s="38"/>
    </row>
    <row r="19" spans="1:11" ht="15" customHeight="1" x14ac:dyDescent="0.25">
      <c r="A19" s="41" t="s">
        <v>1</v>
      </c>
      <c r="B19" s="2" t="s">
        <v>25</v>
      </c>
      <c r="C19" s="3" t="s">
        <v>1</v>
      </c>
      <c r="D19" s="3"/>
      <c r="E19" s="3" t="s">
        <v>31</v>
      </c>
      <c r="F19" s="27" t="s">
        <v>31</v>
      </c>
      <c r="G19" s="3">
        <f>39+J19</f>
        <v>54</v>
      </c>
      <c r="H19" s="16">
        <v>255</v>
      </c>
      <c r="I19" s="34">
        <v>294</v>
      </c>
      <c r="J19" s="21">
        <v>15</v>
      </c>
      <c r="K19" s="38"/>
    </row>
    <row r="20" spans="1:11" ht="15" customHeight="1" thickBot="1" x14ac:dyDescent="0.3">
      <c r="A20" s="42"/>
      <c r="B20" s="6" t="s">
        <v>23</v>
      </c>
      <c r="C20" s="7" t="s">
        <v>1</v>
      </c>
      <c r="D20" s="7"/>
      <c r="E20" s="28" t="s">
        <v>31</v>
      </c>
      <c r="F20" s="7"/>
      <c r="G20" s="7"/>
      <c r="H20" s="18">
        <v>77</v>
      </c>
      <c r="I20" s="37"/>
      <c r="J20" s="24" t="s">
        <v>33</v>
      </c>
      <c r="K20" s="38"/>
    </row>
  </sheetData>
  <mergeCells count="12">
    <mergeCell ref="A19:A20"/>
    <mergeCell ref="J1:J2"/>
    <mergeCell ref="G1:G2"/>
    <mergeCell ref="H1:H2"/>
    <mergeCell ref="I1:I2"/>
    <mergeCell ref="B1:B2"/>
    <mergeCell ref="C1:C2"/>
    <mergeCell ref="D1:F1"/>
    <mergeCell ref="A1:A2"/>
    <mergeCell ref="A3:A11"/>
    <mergeCell ref="A12:A14"/>
    <mergeCell ref="A15:A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szakmai+ közösségi+pro juventut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2016-06-24T10:17:43Z</dcterms:modified>
</cp:coreProperties>
</file>